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groupetrace.sharepoint.com/sites/TSIMarketing/Documents partages/Livre blanc/Livres blanc 2024/Energie/"/>
    </mc:Choice>
  </mc:AlternateContent>
  <xr:revisionPtr revIDLastSave="219" documentId="13_ncr:1_{6C9B6789-9B04-4D67-8299-8B5AEEFB7114}" xr6:coauthVersionLast="47" xr6:coauthVersionMax="47" xr10:uidLastSave="{653B9383-8BF0-4AAC-842D-B4F13A92D359}"/>
  <bookViews>
    <workbookView xWindow="-120" yWindow="-120" windowWidth="29040" windowHeight="15720" xr2:uid="{C8052841-BF47-432E-9139-2BE185557FCE}"/>
  </bookViews>
  <sheets>
    <sheet name="Notice" sheetId="3" r:id="rId1"/>
    <sheet name="Décret BACS" sheetId="4" r:id="rId2"/>
    <sheet name="Exemple Trace Software" sheetId="2" r:id="rId3"/>
    <sheet name="Modèle vierge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" i="5" l="1"/>
  <c r="D8" i="2"/>
  <c r="D6" i="2"/>
  <c r="G5" i="2" s="1"/>
  <c r="G8" i="2" s="1" a="1"/>
  <c r="G8" i="2" s="1"/>
  <c r="D7" i="2"/>
  <c r="G9" i="2" l="1" a="1"/>
  <c r="G9" i="2" s="1"/>
  <c r="G9" i="5" a="1"/>
  <c r="G9" i="5" s="1"/>
  <c r="G8" i="5" a="1"/>
  <c r="G8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Pauline PG. GALLOIS</author>
  </authors>
  <commentList>
    <comment ref="M10" authorId="0" shapeId="0" xr:uid="{864646A1-3092-43D7-9C56-088F00959A54}">
      <text>
        <r>
          <rPr>
            <b/>
            <sz val="9"/>
            <color indexed="81"/>
            <rFont val="Tahoma"/>
            <family val="2"/>
          </rPr>
          <t>Green Systèmes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<sst xmlns="http://schemas.openxmlformats.org/spreadsheetml/2006/main" count="81" uniqueCount="57">
  <si>
    <t>Merci pour votre téléchargement !</t>
  </si>
  <si>
    <t>Pour utiliser ce kit, cliquez sur "Fichier" puis "engistrer-sous".</t>
  </si>
  <si>
    <t>Certaines cases sont accompagnées de commentaires pour comprendre comment récupérer une donnée. Vous pourrez-voir une pastille rouge comme suit --&gt;</t>
  </si>
  <si>
    <t>N'hésitez pas à contacter directement notre expert en efficacité énergétique / décret tertiaire à :</t>
  </si>
  <si>
    <t>Ce kit vous permettra de centraliser via un seul document l'ensemble de vos actions en cours, à venir et de réaliser le suivi des mesures de Maîtrise de la Demande en Énergie de votre patrimoine,</t>
  </si>
  <si>
    <t xml:space="preserve">Vous souhaitez être accompagné(e) pour réduire vos consommations d'énergie ? Avoir un outil de collecte et pilotage automatique des données ? Être accompagné(e) sur le décret tertiaire et ses déclarations ? </t>
  </si>
  <si>
    <t>Exemption :</t>
  </si>
  <si>
    <t>·       Le générateur de chaleur du système de chauffage est un appareil indépendant de chauffage au bois</t>
  </si>
  <si>
    <t xml:space="preserve">Sont assujettis au décret BACS </t>
  </si>
  <si>
    <t>Source de froid seulement : climatiseurs, réseau de froid</t>
  </si>
  <si>
    <t>Puissance nominale utile</t>
  </si>
  <si>
    <t>Climatiseur</t>
  </si>
  <si>
    <t>Puissance thermique frigorique nominale sur la plaque sur le groupe froid</t>
  </si>
  <si>
    <t>Réseau de froid ou autre système</t>
  </si>
  <si>
    <t>Puissance thermique nominale de l'échangeur (point de livraison)</t>
  </si>
  <si>
    <t>Source de chauffage seulement :</t>
  </si>
  <si>
    <t>Radiateur électrique (quel que soit le type : "grille-pain", bain d'huile, céramique, etc.)</t>
  </si>
  <si>
    <t>Puissance du radiateur sur l'appareil</t>
  </si>
  <si>
    <t>Chaudière (quelle que soit la source d'énergie)</t>
  </si>
  <si>
    <t>Puissance nominale sur la plaque de la chaudière (pas sur le brûleur)</t>
  </si>
  <si>
    <t>Pompe à chaleur</t>
  </si>
  <si>
    <t>Puissance thermique calorifique nominale sur la plaque sur le groupe froid</t>
  </si>
  <si>
    <t>Réseau de chaleur ou autre système</t>
  </si>
  <si>
    <t>Source de chauffage et de froid :</t>
  </si>
  <si>
    <t>Fonctionnement soit en chauffage, soit en refroidissement (climatiseur réversible)</t>
  </si>
  <si>
    <t>La plus grande puissance thermique nominale affichée sur la plaque du groupe (vraisemblablement puissance calorifique)</t>
  </si>
  <si>
    <t>Fonctionnement possible en chauffage et en refroidissement simultanément (valorisation chaleur fatale)</t>
  </si>
  <si>
    <t>La plus grande puissance thermique nominale affichée sur la plaque du groupe (vraisemblablement puissance frigorifique)</t>
  </si>
  <si>
    <t>Fonctionnement possible en chauffage et en refroidissement simultanément (chaleur non fatale)</t>
  </si>
  <si>
    <t>La somme des puissances thermiques nominales affichées sur la plaque (puissance frigorifique nominale + puissance calorifique nominale)</t>
  </si>
  <si>
    <t>Source</t>
  </si>
  <si>
    <t>Chauffage</t>
  </si>
  <si>
    <t>Froid</t>
  </si>
  <si>
    <t>Chauffage et froid</t>
  </si>
  <si>
    <t xml:space="preserve">Marque </t>
  </si>
  <si>
    <t>Modèle</t>
  </si>
  <si>
    <t>De dietrich</t>
  </si>
  <si>
    <t>C140-65</t>
  </si>
  <si>
    <t>MCR 34/39 MI</t>
  </si>
  <si>
    <t>Mistubishi Electric</t>
  </si>
  <si>
    <t>PU-P100YHA</t>
  </si>
  <si>
    <t>PUHZ-P100VKA</t>
  </si>
  <si>
    <t>SUZ-KA50VA5</t>
  </si>
  <si>
    <t>Puissance nominale utile (kW)</t>
  </si>
  <si>
    <t>Puissance nominale utile totale</t>
  </si>
  <si>
    <t>kW</t>
  </si>
  <si>
    <t xml:space="preserve">Le batiment </t>
  </si>
  <si>
    <t>assujetti au décret BACS</t>
  </si>
  <si>
    <r>
      <t>Les bâtiments</t>
    </r>
    <r>
      <rPr>
        <sz val="11"/>
        <color rgb="FF021831"/>
        <rFont val="Century Gothic"/>
        <family val="2"/>
      </rPr>
      <t xml:space="preserve"> </t>
    </r>
    <r>
      <rPr>
        <b/>
        <sz val="11"/>
        <color rgb="FF021831"/>
        <rFont val="Century Gothic"/>
        <family val="2"/>
      </rPr>
      <t>dans lesquels sont exercées des activités tertiaires marchandes ou non marchandes, y compris ceux appartenant à des personnes morales du secteur primaire ou secondaire, avec un système de chauffage ou un système de climatisation dont la puissance nominale utile est supérieure à 290kW</t>
    </r>
    <r>
      <rPr>
        <sz val="11"/>
        <color rgb="FF021831"/>
        <rFont val="Century Gothic"/>
        <family val="2"/>
      </rPr>
      <t> :</t>
    </r>
  </si>
  <si>
    <r>
      <t>·</t>
    </r>
    <r>
      <rPr>
        <sz val="7"/>
        <color rgb="FF021831"/>
        <rFont val="Century Gothic"/>
        <family val="2"/>
      </rPr>
      <t xml:space="preserve">        </t>
    </r>
    <r>
      <rPr>
        <sz val="11"/>
        <color rgb="FF021831"/>
        <rFont val="Century Gothic"/>
        <family val="2"/>
      </rPr>
      <t>Existants :</t>
    </r>
  </si>
  <si>
    <r>
      <t>o</t>
    </r>
    <r>
      <rPr>
        <sz val="7"/>
        <color rgb="FF021831"/>
        <rFont val="Century Gothic"/>
        <family val="2"/>
      </rPr>
      <t xml:space="preserve">   </t>
    </r>
    <r>
      <rPr>
        <sz val="11"/>
        <color rgb="FF021831"/>
        <rFont val="Century Gothic"/>
        <family val="2"/>
      </rPr>
      <t>Dès lors que des travaux d’installation ou de remplacement de générateurs de chaleur y sont engagés à compter du 20 juillet 2021,</t>
    </r>
  </si>
  <si>
    <r>
      <t>o</t>
    </r>
    <r>
      <rPr>
        <sz val="7"/>
        <color rgb="FF021831"/>
        <rFont val="Century Gothic"/>
        <family val="2"/>
      </rPr>
      <t xml:space="preserve">   </t>
    </r>
    <r>
      <rPr>
        <sz val="11"/>
        <color rgb="FF021831"/>
        <rFont val="Century Gothic"/>
        <family val="2"/>
      </rPr>
      <t>Deadline au 1</t>
    </r>
    <r>
      <rPr>
        <vertAlign val="superscript"/>
        <sz val="11"/>
        <color rgb="FF021831"/>
        <rFont val="Century Gothic"/>
        <family val="2"/>
      </rPr>
      <t>er</t>
    </r>
    <r>
      <rPr>
        <sz val="11"/>
        <color rgb="FF021831"/>
        <rFont val="Century Gothic"/>
        <family val="2"/>
      </rPr>
      <t xml:space="preserve"> janvier 2025 dans tous les cas.</t>
    </r>
  </si>
  <si>
    <r>
      <t>·</t>
    </r>
    <r>
      <rPr>
        <sz val="7"/>
        <color rgb="FF021831"/>
        <rFont val="Century Gothic"/>
        <family val="2"/>
      </rPr>
      <t xml:space="preserve">        </t>
    </r>
    <r>
      <rPr>
        <sz val="11"/>
        <color rgb="FF021831"/>
        <rFont val="Century Gothic"/>
        <family val="2"/>
      </rPr>
      <t>Neufs : pour les bâtiments dont le permis de construire est a été déposé après le 20 juillet 2021.</t>
    </r>
  </si>
  <si>
    <r>
      <t>·</t>
    </r>
    <r>
      <rPr>
        <sz val="7"/>
        <color rgb="FF021831"/>
        <rFont val="Century Gothic"/>
        <family val="2"/>
      </rPr>
      <t xml:space="preserve">        </t>
    </r>
    <r>
      <rPr>
        <sz val="11"/>
        <color rgb="FF021831"/>
        <rFont val="Century Gothic"/>
        <family val="2"/>
      </rPr>
      <t>Si le temps de retour peut être justifié comme étant supérieur à 6ans, déduction faite des aides publiques, il y a une exemption (ce sera rarement le cas),</t>
    </r>
  </si>
  <si>
    <r>
      <t xml:space="preserve">Il s'agit d'une étape importante pour améliorer votre patrimoine (d'autant plus si vous êtes concerné(e) par le </t>
    </r>
    <r>
      <rPr>
        <b/>
        <sz val="11"/>
        <color rgb="FF021831"/>
        <rFont val="Century Gothic"/>
        <family val="2"/>
      </rPr>
      <t>décret tertiaire</t>
    </r>
    <r>
      <rPr>
        <sz val="11"/>
        <color rgb="FF021831"/>
        <rFont val="Century Gothic"/>
        <family val="2"/>
      </rPr>
      <t>).</t>
    </r>
  </si>
  <si>
    <t>info@trace-software.com</t>
  </si>
  <si>
    <t>02 32 79 44 24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</si>
</sst>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1C5161"/>
      <name val="Assistant"/>
    </font>
    <font>
      <u/>
      <sz val="11"/>
      <color theme="10"/>
      <name val="Calibri"/>
      <family val="2"/>
      <scheme val="minor"/>
    </font>
    <font>
      <b/>
      <sz val="9"/>
      <color indexed="81"/>
      <name val="Tahoma"/>
      <family val="2"/>
    </font>
    <font>
      <b/>
      <sz val="11"/>
      <color rgb="FF021831"/>
      <name val="Century Gothic"/>
      <family val="2"/>
    </font>
    <font>
      <sz val="11"/>
      <color rgb="FF021831"/>
      <name val="Century Gothic"/>
      <family val="2"/>
    </font>
    <font>
      <b/>
      <sz val="11"/>
      <color rgb="FFE14E0F"/>
      <name val="Century Gothic"/>
      <family val="2"/>
    </font>
    <font>
      <b/>
      <sz val="16"/>
      <color rgb="FF021831"/>
      <name val="Century Gothic"/>
      <family val="2"/>
    </font>
    <font>
      <sz val="7"/>
      <color rgb="FF021831"/>
      <name val="Century Gothic"/>
      <family val="2"/>
    </font>
    <font>
      <vertAlign val="superscript"/>
      <sz val="11"/>
      <color rgb="FF021831"/>
      <name val="Century Gothic"/>
      <family val="2"/>
    </font>
    <font>
      <sz val="12"/>
      <color rgb="FF021831"/>
      <name val="Century Gothic"/>
      <family val="2"/>
    </font>
    <font>
      <u/>
      <sz val="11"/>
      <color rgb="FF02183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37">
    <xf numFmtId="0" fontId="0" fillId="0" borderId="0" xfId="0"/>
    <xf numFmtId="0" fontId="0" fillId="2" borderId="0" xfId="0" applyFill="1"/>
    <xf numFmtId="0" fontId="2" fillId="2" borderId="0" xfId="0" applyFont="1" applyFill="1"/>
    <xf numFmtId="0" fontId="3" fillId="2" borderId="0" xfId="2" applyFill="1"/>
    <xf numFmtId="0" fontId="0" fillId="0" borderId="0" xfId="0" applyAlignment="1">
      <alignment horizontal="justify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0" xfId="0" applyFont="1"/>
    <xf numFmtId="0" fontId="5" fillId="0" borderId="8" xfId="0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right" vertical="center" wrapText="1"/>
    </xf>
    <xf numFmtId="164" fontId="5" fillId="0" borderId="10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9" fontId="6" fillId="0" borderId="1" xfId="1" applyFont="1" applyFill="1" applyBorder="1" applyAlignment="1">
      <alignment horizontal="center" vertical="center" wrapText="1"/>
    </xf>
    <xf numFmtId="164" fontId="5" fillId="0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right"/>
    </xf>
    <xf numFmtId="0" fontId="5" fillId="0" borderId="0" xfId="0" applyFont="1"/>
    <xf numFmtId="0" fontId="6" fillId="0" borderId="2" xfId="0" applyFont="1" applyBorder="1" applyAlignment="1">
      <alignment horizontal="center" vertical="center" wrapText="1"/>
    </xf>
    <xf numFmtId="9" fontId="6" fillId="0" borderId="2" xfId="1" applyFont="1" applyFill="1" applyBorder="1" applyAlignment="1">
      <alignment horizontal="center" vertical="center" wrapText="1"/>
    </xf>
    <xf numFmtId="164" fontId="5" fillId="0" borderId="2" xfId="1" applyNumberFormat="1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0" xfId="0" applyFont="1"/>
    <xf numFmtId="0" fontId="5" fillId="0" borderId="0" xfId="0" applyFont="1" applyAlignment="1">
      <alignment vertical="top" wrapText="1"/>
    </xf>
    <xf numFmtId="0" fontId="6" fillId="0" borderId="0" xfId="0" applyFont="1" applyAlignment="1">
      <alignment horizontal="justify" vertical="center"/>
    </xf>
    <xf numFmtId="0" fontId="6" fillId="0" borderId="0" xfId="0" applyFont="1" applyAlignment="1">
      <alignment vertical="center" wrapText="1"/>
    </xf>
    <xf numFmtId="0" fontId="5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0" xfId="0" applyFont="1" applyAlignment="1">
      <alignment horizontal="justify" vertical="center" wrapText="1"/>
    </xf>
    <xf numFmtId="0" fontId="6" fillId="0" borderId="0" xfId="0" applyFont="1" applyAlignment="1">
      <alignment wrapText="1"/>
    </xf>
    <xf numFmtId="0" fontId="5" fillId="0" borderId="0" xfId="0" applyFont="1" applyAlignment="1">
      <alignment horizontal="justify" wrapText="1"/>
    </xf>
    <xf numFmtId="0" fontId="6" fillId="0" borderId="5" xfId="0" applyFont="1" applyBorder="1" applyAlignment="1">
      <alignment horizontal="left" vertical="top" wrapText="1"/>
    </xf>
    <xf numFmtId="0" fontId="6" fillId="2" borderId="0" xfId="0" applyFont="1" applyFill="1"/>
    <xf numFmtId="0" fontId="11" fillId="2" borderId="0" xfId="0" applyFont="1" applyFill="1"/>
    <xf numFmtId="0" fontId="12" fillId="2" borderId="0" xfId="2" applyFont="1" applyFill="1"/>
    <xf numFmtId="0" fontId="5" fillId="2" borderId="0" xfId="0" applyFont="1" applyFill="1"/>
    <xf numFmtId="0" fontId="5" fillId="0" borderId="0" xfId="0" applyFont="1" applyAlignment="1">
      <alignment horizontal="left"/>
    </xf>
  </cellXfs>
  <cellStyles count="3">
    <cellStyle name="Lien hypertexte" xfId="2" builtinId="8"/>
    <cellStyle name="Normal" xfId="0" builtinId="0"/>
    <cellStyle name="Pourcentage" xfId="1" builtinId="5"/>
  </cellStyles>
  <dxfs count="20">
    <dxf>
      <font>
        <strike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</dxf>
    <dxf>
      <font>
        <b/>
        <strike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strike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</dxf>
    <dxf>
      <font>
        <b/>
        <strike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strike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21831"/>
        <name val="Century Gothic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56AC91"/>
      <color rgb="FFF7E1D4"/>
      <color rgb="FFF0AE86"/>
      <color rgb="FFE6713F"/>
      <color rgb="FF2CB193"/>
      <color rgb="FF021831"/>
      <color rgb="FFE14E0F"/>
      <color rgb="FF98C984"/>
      <color rgb="FF1C5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sv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206375</xdr:colOff>
      <xdr:row>2</xdr:row>
      <xdr:rowOff>24765</xdr:rowOff>
    </xdr:from>
    <xdr:to>
      <xdr:col>3</xdr:col>
      <xdr:colOff>678369</xdr:colOff>
      <xdr:row>3</xdr:row>
      <xdr:rowOff>142710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74A06B4-2629-4586-8226-3C38FFCD8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96950" y="386715"/>
          <a:ext cx="2053144" cy="298920"/>
        </a:xfrm>
        <a:prstGeom prst="rect">
          <a:avLst/>
        </a:prstGeom>
      </xdr:spPr>
    </xdr:pic>
    <xdr:clientData/>
  </xdr:twoCellAnchor>
  <xdr:twoCellAnchor editAs="oneCell">
    <xdr:from>
      <xdr:col>0</xdr:col>
      <xdr:colOff>120650</xdr:colOff>
      <xdr:row>16</xdr:row>
      <xdr:rowOff>114300</xdr:rowOff>
    </xdr:from>
    <xdr:to>
      <xdr:col>0</xdr:col>
      <xdr:colOff>393065</xdr:colOff>
      <xdr:row>18</xdr:row>
      <xdr:rowOff>17176</xdr:rowOff>
    </xdr:to>
    <xdr:pic>
      <xdr:nvPicPr>
        <xdr:cNvPr id="4" name="Graphique 3" descr="Adresse de courrier contour">
          <a:extLst>
            <a:ext uri="{FF2B5EF4-FFF2-40B4-BE49-F238E27FC236}">
              <a16:creationId xmlns:a16="http://schemas.microsoft.com/office/drawing/2014/main" id="{44E34EB6-EA45-4E60-B176-B2E7A7347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20650" y="3086100"/>
          <a:ext cx="260350" cy="277526"/>
        </a:xfrm>
        <a:prstGeom prst="rect">
          <a:avLst/>
        </a:prstGeom>
      </xdr:spPr>
    </xdr:pic>
    <xdr:clientData/>
  </xdr:twoCellAnchor>
  <xdr:twoCellAnchor editAs="oneCell">
    <xdr:from>
      <xdr:col>0</xdr:col>
      <xdr:colOff>143650</xdr:colOff>
      <xdr:row>18</xdr:row>
      <xdr:rowOff>115076</xdr:rowOff>
    </xdr:from>
    <xdr:to>
      <xdr:col>0</xdr:col>
      <xdr:colOff>405804</xdr:colOff>
      <xdr:row>20</xdr:row>
      <xdr:rowOff>21590</xdr:rowOff>
    </xdr:to>
    <xdr:pic>
      <xdr:nvPicPr>
        <xdr:cNvPr id="5" name="Graphique 4" descr="Combiné contour">
          <a:extLst>
            <a:ext uri="{FF2B5EF4-FFF2-40B4-BE49-F238E27FC236}">
              <a16:creationId xmlns:a16="http://schemas.microsoft.com/office/drawing/2014/main" id="{D7F1B344-6519-4C69-A6D6-F566226C7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43650" y="3448826"/>
          <a:ext cx="274219" cy="2754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67961</xdr:rowOff>
    </xdr:from>
    <xdr:to>
      <xdr:col>0</xdr:col>
      <xdr:colOff>1465580</xdr:colOff>
      <xdr:row>2</xdr:row>
      <xdr:rowOff>101904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3FD4E94-951B-44C6-8E76-54A8E24A2E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248936"/>
          <a:ext cx="1469390" cy="21682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135916</xdr:rowOff>
    </xdr:from>
    <xdr:to>
      <xdr:col>0</xdr:col>
      <xdr:colOff>1467055</xdr:colOff>
      <xdr:row>1</xdr:row>
      <xdr:rowOff>174667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97C24A59-F4EA-A9A4-ED0A-EFBE2BC224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135916"/>
          <a:ext cx="1463245" cy="21591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B557D8E-4922-4FE1-9966-6F6783D8DF1C}" name="Tableau37" displayName="Tableau37" ref="A5:D10" totalsRowShown="0" headerRowDxfId="19" dataDxfId="18" tableBorderDxfId="17">
  <autoFilter ref="A5:D10" xr:uid="{1C3AE969-4AB1-407F-9C84-DFDB21F49053}">
    <filterColumn colId="0" hiddenButton="1"/>
    <filterColumn colId="1" hiddenButton="1"/>
    <filterColumn colId="2" hiddenButton="1"/>
    <filterColumn colId="3" hiddenButton="1"/>
  </autoFilter>
  <tableColumns count="4">
    <tableColumn id="3" xr3:uid="{6AAF7661-43A3-4253-A7BB-5BD36104982D}" name="Source" dataDxfId="16"/>
    <tableColumn id="4" xr3:uid="{64FB1DC9-78B2-4F96-825B-E6F51F34824C}" name="Marque " dataDxfId="15"/>
    <tableColumn id="5" xr3:uid="{9D619FBA-8506-4538-9522-406A6A87C0FA}" name="Modèle" dataDxfId="14" dataCellStyle="Pourcentage"/>
    <tableColumn id="1" xr3:uid="{F55F0147-5DC0-4358-8FDE-CBEC5F77E902}" name="Puissance nominale utile (kW)" dataDxfId="13" dataCellStyle="Pourcentage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61565CE-6EF5-43A8-B8D9-17C8C0E78317}" name="Source" displayName="Source" ref="M11:M14" totalsRowShown="0" headerRowDxfId="12" dataDxfId="11">
  <autoFilter ref="M11:M14" xr:uid="{A61565CE-6EF5-43A8-B8D9-17C8C0E78317}"/>
  <tableColumns count="1">
    <tableColumn id="1" xr3:uid="{B6F4A513-6109-4A73-AB80-7534E013A731}" name="Source" dataDxfId="10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B87F063-3FA3-441F-9F51-31F16CA9390D}" name="Tableau376" displayName="Tableau376" ref="A5:D10" totalsRowShown="0" headerRowDxfId="9" dataDxfId="8" tableBorderDxfId="7">
  <autoFilter ref="A5:D10" xr:uid="{1C3AE969-4AB1-407F-9C84-DFDB21F49053}">
    <filterColumn colId="0" hiddenButton="1"/>
    <filterColumn colId="1" hiddenButton="1"/>
    <filterColumn colId="2" hiddenButton="1"/>
    <filterColumn colId="3" hiddenButton="1"/>
  </autoFilter>
  <tableColumns count="4">
    <tableColumn id="3" xr3:uid="{6BC8AF3A-27B4-444B-85DE-13A216319B71}" name="Source" dataDxfId="6"/>
    <tableColumn id="4" xr3:uid="{6CD04D96-878B-4A56-9EA5-AABEEEE0B58C}" name="Marque " dataDxfId="5"/>
    <tableColumn id="5" xr3:uid="{A5FC47B5-FD84-41C4-8C65-D53F2F227395}" name="Modèle" dataDxfId="4" dataCellStyle="Pourcentage"/>
    <tableColumn id="1" xr3:uid="{C733CDB1-2161-4877-A2B9-F91F568D65C3}" name="Puissance nominale utile (kW)" dataDxfId="3" dataCellStyle="Pourcentage"/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51AC6BB-35AE-4039-9A3D-E6976663C3F0}" name="Source8" displayName="Source8" ref="N11:N14" totalsRowShown="0" headerRowDxfId="2" dataDxfId="1">
  <autoFilter ref="N11:N14" xr:uid="{A61565CE-6EF5-43A8-B8D9-17C8C0E78317}"/>
  <tableColumns count="1">
    <tableColumn id="1" xr3:uid="{EC705B41-33B6-41D0-AA3E-198441EC44C1}" name="Sourc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mailto:info@trace-software.com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8D511-CFEC-45F6-8194-D31CC9612DAD}">
  <sheetPr codeName="Feuil1">
    <tabColor rgb="FF56AC91"/>
  </sheetPr>
  <dimension ref="A2:P21"/>
  <sheetViews>
    <sheetView showGridLines="0" tabSelected="1" workbookViewId="0">
      <selection activeCell="M10" sqref="M10"/>
    </sheetView>
  </sheetViews>
  <sheetFormatPr baseColWidth="10" defaultRowHeight="15" x14ac:dyDescent="0.25"/>
  <sheetData>
    <row r="2" spans="1:16" x14ac:dyDescent="0.25">
      <c r="A2" s="1"/>
      <c r="B2" s="1"/>
      <c r="C2" s="1"/>
      <c r="D2" s="1"/>
      <c r="E2" s="1"/>
    </row>
    <row r="3" spans="1:16" x14ac:dyDescent="0.25">
      <c r="A3" s="1"/>
      <c r="B3" s="1"/>
      <c r="C3" s="1"/>
      <c r="D3" s="1"/>
      <c r="E3" s="1"/>
    </row>
    <row r="4" spans="1:16" ht="16.5" x14ac:dyDescent="0.3">
      <c r="A4" s="1"/>
      <c r="B4" s="1"/>
      <c r="C4" s="1"/>
      <c r="D4" s="2"/>
      <c r="E4" s="1"/>
    </row>
    <row r="5" spans="1:16" x14ac:dyDescent="0.25">
      <c r="A5" s="1"/>
      <c r="B5" s="1"/>
      <c r="C5" s="1"/>
      <c r="D5" s="1"/>
      <c r="E5" s="1"/>
    </row>
    <row r="6" spans="1:16" ht="17.25" x14ac:dyDescent="0.3">
      <c r="A6" s="32"/>
      <c r="B6" s="33" t="s">
        <v>0</v>
      </c>
      <c r="C6" s="32"/>
      <c r="D6" s="32"/>
      <c r="E6" s="32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ht="16.5" x14ac:dyDescent="0.3">
      <c r="A7" s="32"/>
      <c r="B7" s="32"/>
      <c r="C7" s="32"/>
      <c r="D7" s="32"/>
      <c r="E7" s="32"/>
      <c r="F7" s="6"/>
      <c r="G7" s="6"/>
      <c r="H7" s="6"/>
      <c r="I7" s="6"/>
      <c r="J7" s="6"/>
      <c r="K7" s="6"/>
      <c r="L7" s="6"/>
      <c r="M7" s="6"/>
      <c r="N7" s="6"/>
      <c r="O7" s="6"/>
      <c r="P7" s="6"/>
    </row>
    <row r="8" spans="1:16" ht="16.5" x14ac:dyDescent="0.3">
      <c r="A8" s="32" t="s">
        <v>1</v>
      </c>
      <c r="B8" s="32"/>
      <c r="C8" s="32"/>
      <c r="D8" s="32"/>
      <c r="E8" s="32"/>
      <c r="F8" s="6"/>
      <c r="G8" s="6"/>
      <c r="H8" s="6"/>
      <c r="I8" s="6"/>
      <c r="J8" s="6"/>
      <c r="K8" s="6"/>
      <c r="L8" s="6"/>
      <c r="M8" s="6"/>
      <c r="N8" s="6"/>
      <c r="O8" s="6"/>
      <c r="P8" s="6"/>
    </row>
    <row r="9" spans="1:16" ht="16.5" x14ac:dyDescent="0.3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</row>
    <row r="10" spans="1:16" ht="16.5" x14ac:dyDescent="0.3">
      <c r="A10" s="32" t="s">
        <v>2</v>
      </c>
      <c r="B10" s="32"/>
      <c r="C10" s="32"/>
      <c r="D10" s="32"/>
      <c r="E10" s="6"/>
      <c r="F10" s="6"/>
      <c r="G10" s="6"/>
      <c r="H10" s="6"/>
      <c r="I10" s="6"/>
      <c r="J10" s="6"/>
      <c r="K10" s="6"/>
      <c r="L10" s="6"/>
      <c r="M10" s="32"/>
      <c r="N10" s="6"/>
      <c r="O10" s="6"/>
      <c r="P10" s="6"/>
    </row>
    <row r="11" spans="1:16" ht="16.5" x14ac:dyDescent="0.3">
      <c r="A11" s="32"/>
      <c r="B11" s="32"/>
      <c r="C11" s="32"/>
      <c r="D11" s="32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</row>
    <row r="12" spans="1:16" ht="16.5" x14ac:dyDescent="0.3">
      <c r="A12" s="32" t="s">
        <v>4</v>
      </c>
      <c r="B12" s="32"/>
      <c r="C12" s="32"/>
      <c r="D12" s="32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</row>
    <row r="13" spans="1:16" ht="16.5" x14ac:dyDescent="0.3">
      <c r="A13" s="6" t="s">
        <v>54</v>
      </c>
      <c r="B13" s="32"/>
      <c r="C13" s="32"/>
      <c r="D13" s="32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spans="1:16" ht="16.5" x14ac:dyDescent="0.3">
      <c r="A14" s="32"/>
      <c r="B14" s="32"/>
      <c r="C14" s="32"/>
      <c r="D14" s="32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spans="1:16" ht="16.5" x14ac:dyDescent="0.3">
      <c r="A15" s="32" t="s">
        <v>5</v>
      </c>
      <c r="B15" s="32"/>
      <c r="C15" s="32"/>
      <c r="D15" s="32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1:16" ht="16.5" x14ac:dyDescent="0.3">
      <c r="A16" s="32" t="s">
        <v>3</v>
      </c>
      <c r="B16" s="32"/>
      <c r="C16" s="32"/>
      <c r="D16" s="32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</row>
    <row r="17" spans="1:16" ht="16.5" x14ac:dyDescent="0.3">
      <c r="A17" s="34"/>
      <c r="B17" s="34"/>
      <c r="C17" s="32"/>
      <c r="D17" s="32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1:16" ht="16.5" x14ac:dyDescent="0.3">
      <c r="A18" s="32"/>
      <c r="B18" s="3" t="s">
        <v>55</v>
      </c>
      <c r="C18" s="32"/>
      <c r="D18" s="32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1:16" ht="16.5" x14ac:dyDescent="0.3">
      <c r="A19" s="32"/>
      <c r="B19" s="32"/>
      <c r="C19" s="32"/>
      <c r="D19" s="32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1:16" ht="16.5" x14ac:dyDescent="0.3">
      <c r="A20" s="32"/>
      <c r="B20" s="35" t="s">
        <v>56</v>
      </c>
      <c r="C20" s="32"/>
      <c r="D20" s="32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1:16" ht="16.5" x14ac:dyDescent="0.3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</sheetData>
  <hyperlinks>
    <hyperlink ref="B18" r:id="rId1" xr:uid="{C9BBE7E2-2666-4F7A-A28D-C1D576B612BB}"/>
  </hyperlinks>
  <pageMargins left="0.7" right="0.7" top="0.75" bottom="0.75" header="0.3" footer="0.3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908DA-EA26-4345-A537-5D33D1551822}">
  <sheetPr>
    <tabColor rgb="FFE6713F"/>
  </sheetPr>
  <dimension ref="A1:F33"/>
  <sheetViews>
    <sheetView topLeftCell="A10" workbookViewId="0">
      <selection activeCell="B14" sqref="B14"/>
    </sheetView>
  </sheetViews>
  <sheetFormatPr baseColWidth="10" defaultRowHeight="15" x14ac:dyDescent="0.25"/>
  <cols>
    <col min="2" max="2" width="75.28515625" customWidth="1"/>
    <col min="5" max="5" width="48.140625" customWidth="1"/>
    <col min="6" max="6" width="58.7109375" customWidth="1"/>
  </cols>
  <sheetData>
    <row r="1" spans="1:6" ht="16.5" x14ac:dyDescent="0.3">
      <c r="A1" s="6"/>
      <c r="B1" s="6"/>
      <c r="C1" s="6"/>
      <c r="D1" s="6"/>
      <c r="E1" s="6"/>
      <c r="F1" s="6"/>
    </row>
    <row r="2" spans="1:6" ht="20.25" x14ac:dyDescent="0.3">
      <c r="A2" s="6"/>
      <c r="B2" s="20" t="s">
        <v>8</v>
      </c>
      <c r="C2" s="6"/>
      <c r="D2" s="6"/>
      <c r="E2" s="6"/>
      <c r="F2" s="6"/>
    </row>
    <row r="3" spans="1:6" ht="16.5" x14ac:dyDescent="0.3">
      <c r="A3" s="6"/>
      <c r="B3" s="6"/>
      <c r="C3" s="6"/>
      <c r="D3" s="6"/>
      <c r="E3" s="6"/>
      <c r="F3" s="6"/>
    </row>
    <row r="4" spans="1:6" ht="76.5" thickBot="1" x14ac:dyDescent="0.35">
      <c r="A4" s="6"/>
      <c r="B4" s="21" t="s">
        <v>48</v>
      </c>
      <c r="C4" s="6"/>
      <c r="D4" s="6"/>
      <c r="E4" s="36" t="s">
        <v>9</v>
      </c>
      <c r="F4" s="36"/>
    </row>
    <row r="5" spans="1:6" ht="17.25" thickBot="1" x14ac:dyDescent="0.35">
      <c r="A5" s="6"/>
      <c r="B5" s="22" t="s">
        <v>49</v>
      </c>
      <c r="C5" s="6"/>
      <c r="D5" s="6"/>
      <c r="E5" s="23"/>
      <c r="F5" s="24" t="s">
        <v>10</v>
      </c>
    </row>
    <row r="6" spans="1:6" ht="33.75" thickBot="1" x14ac:dyDescent="0.35">
      <c r="A6" s="6"/>
      <c r="B6" s="22" t="s">
        <v>50</v>
      </c>
      <c r="C6" s="6"/>
      <c r="D6" s="6"/>
      <c r="E6" s="25" t="s">
        <v>11</v>
      </c>
      <c r="F6" s="26" t="s">
        <v>12</v>
      </c>
    </row>
    <row r="7" spans="1:6" ht="33.75" thickBot="1" x14ac:dyDescent="0.35">
      <c r="A7" s="6"/>
      <c r="B7" s="22" t="s">
        <v>51</v>
      </c>
      <c r="C7" s="6"/>
      <c r="D7" s="6"/>
      <c r="E7" s="27" t="s">
        <v>13</v>
      </c>
      <c r="F7" s="26" t="s">
        <v>14</v>
      </c>
    </row>
    <row r="8" spans="1:6" ht="33" x14ac:dyDescent="0.3">
      <c r="A8" s="6"/>
      <c r="B8" s="22" t="s">
        <v>52</v>
      </c>
      <c r="C8" s="6"/>
      <c r="D8" s="6"/>
      <c r="E8" s="28"/>
      <c r="F8" s="29"/>
    </row>
    <row r="9" spans="1:6" ht="17.25" thickBot="1" x14ac:dyDescent="0.35">
      <c r="A9" s="6"/>
      <c r="B9" s="6"/>
      <c r="C9" s="6"/>
      <c r="D9" s="6"/>
      <c r="E9" s="30" t="s">
        <v>15</v>
      </c>
      <c r="F9" s="29"/>
    </row>
    <row r="10" spans="1:6" ht="17.25" thickBot="1" x14ac:dyDescent="0.35">
      <c r="A10" s="6"/>
      <c r="B10" s="22" t="s">
        <v>6</v>
      </c>
      <c r="C10" s="6"/>
      <c r="D10" s="6"/>
      <c r="E10" s="23"/>
      <c r="F10" s="24" t="s">
        <v>10</v>
      </c>
    </row>
    <row r="11" spans="1:6" ht="50.25" thickBot="1" x14ac:dyDescent="0.35">
      <c r="A11" s="6"/>
      <c r="B11" s="22" t="s">
        <v>53</v>
      </c>
      <c r="C11" s="6"/>
      <c r="D11" s="6"/>
      <c r="E11" s="25" t="s">
        <v>16</v>
      </c>
      <c r="F11" s="26" t="s">
        <v>17</v>
      </c>
    </row>
    <row r="12" spans="1:6" ht="31.15" customHeight="1" thickBot="1" x14ac:dyDescent="0.35">
      <c r="A12" s="6"/>
      <c r="B12" s="6" t="s">
        <v>7</v>
      </c>
      <c r="C12" s="6"/>
      <c r="D12" s="6"/>
      <c r="E12" s="27" t="s">
        <v>18</v>
      </c>
      <c r="F12" s="31" t="s">
        <v>19</v>
      </c>
    </row>
    <row r="13" spans="1:6" ht="33.75" thickBot="1" x14ac:dyDescent="0.35">
      <c r="A13" s="6"/>
      <c r="B13" s="6"/>
      <c r="C13" s="6"/>
      <c r="D13" s="6"/>
      <c r="E13" s="27" t="s">
        <v>20</v>
      </c>
      <c r="F13" s="26" t="s">
        <v>21</v>
      </c>
    </row>
    <row r="14" spans="1:6" ht="33.75" thickBot="1" x14ac:dyDescent="0.35">
      <c r="A14" s="6"/>
      <c r="B14" s="6"/>
      <c r="C14" s="6"/>
      <c r="D14" s="6"/>
      <c r="E14" s="27" t="s">
        <v>22</v>
      </c>
      <c r="F14" s="26" t="s">
        <v>14</v>
      </c>
    </row>
    <row r="15" spans="1:6" ht="16.5" x14ac:dyDescent="0.3">
      <c r="A15" s="6"/>
      <c r="B15" s="22"/>
      <c r="C15" s="6"/>
      <c r="D15" s="6"/>
      <c r="E15" s="28"/>
      <c r="F15" s="29"/>
    </row>
    <row r="16" spans="1:6" ht="17.25" thickBot="1" x14ac:dyDescent="0.35">
      <c r="A16" s="6"/>
      <c r="B16" s="6"/>
      <c r="C16" s="6"/>
      <c r="D16" s="6"/>
      <c r="E16" s="30" t="s">
        <v>23</v>
      </c>
      <c r="F16" s="29"/>
    </row>
    <row r="17" spans="1:6" ht="17.25" thickBot="1" x14ac:dyDescent="0.35">
      <c r="A17" s="6"/>
      <c r="B17" s="6"/>
      <c r="C17" s="6"/>
      <c r="D17" s="6"/>
      <c r="E17" s="29"/>
      <c r="F17" s="24" t="s">
        <v>10</v>
      </c>
    </row>
    <row r="18" spans="1:6" ht="50.25" thickBot="1" x14ac:dyDescent="0.35">
      <c r="A18" s="6"/>
      <c r="B18" s="6"/>
      <c r="C18" s="6"/>
      <c r="D18" s="6"/>
      <c r="E18" s="25" t="s">
        <v>24</v>
      </c>
      <c r="F18" s="26" t="s">
        <v>25</v>
      </c>
    </row>
    <row r="19" spans="1:6" ht="50.25" thickBot="1" x14ac:dyDescent="0.35">
      <c r="A19" s="6"/>
      <c r="B19" s="6"/>
      <c r="C19" s="6"/>
      <c r="D19" s="6"/>
      <c r="E19" s="27" t="s">
        <v>26</v>
      </c>
      <c r="F19" s="26" t="s">
        <v>27</v>
      </c>
    </row>
    <row r="20" spans="1:6" ht="50.25" thickBot="1" x14ac:dyDescent="0.35">
      <c r="A20" s="6"/>
      <c r="B20" s="6"/>
      <c r="C20" s="6"/>
      <c r="D20" s="6"/>
      <c r="E20" s="27" t="s">
        <v>28</v>
      </c>
      <c r="F20" s="26" t="s">
        <v>29</v>
      </c>
    </row>
    <row r="21" spans="1:6" ht="16.5" x14ac:dyDescent="0.3">
      <c r="A21" s="6"/>
      <c r="B21" s="6"/>
      <c r="C21" s="6"/>
      <c r="D21" s="6"/>
      <c r="E21" s="6"/>
      <c r="F21" s="6"/>
    </row>
    <row r="22" spans="1:6" ht="16.5" x14ac:dyDescent="0.3">
      <c r="A22" s="6"/>
      <c r="B22" s="6"/>
      <c r="C22" s="6"/>
      <c r="D22" s="6"/>
      <c r="E22" s="6"/>
      <c r="F22" s="6"/>
    </row>
    <row r="33" spans="2:2" x14ac:dyDescent="0.25">
      <c r="B33" s="4"/>
    </row>
  </sheetData>
  <mergeCells count="1">
    <mergeCell ref="E4:F4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0A422-A3B0-4AF1-AA22-7E9A324F581F}">
  <sheetPr codeName="Feuil2">
    <tabColor rgb="FFF0AE86"/>
  </sheetPr>
  <dimension ref="A4:N16"/>
  <sheetViews>
    <sheetView workbookViewId="0">
      <selection activeCell="C29" sqref="C29"/>
    </sheetView>
  </sheetViews>
  <sheetFormatPr baseColWidth="10" defaultRowHeight="15" x14ac:dyDescent="0.25"/>
  <cols>
    <col min="1" max="1" width="28.28515625" bestFit="1" customWidth="1"/>
    <col min="2" max="2" width="31.28515625" customWidth="1"/>
    <col min="3" max="4" width="16.7109375" customWidth="1"/>
    <col min="6" max="6" width="16.42578125" customWidth="1"/>
    <col min="7" max="7" width="9" bestFit="1" customWidth="1"/>
    <col min="8" max="8" width="5.28515625" customWidth="1"/>
    <col min="12" max="12" width="45.85546875" customWidth="1"/>
  </cols>
  <sheetData>
    <row r="4" spans="1:14" ht="15.75" thickBot="1" x14ac:dyDescent="0.3"/>
    <row r="5" spans="1:14" ht="44.25" thickTop="1" thickBot="1" x14ac:dyDescent="0.35">
      <c r="A5" s="5" t="s">
        <v>30</v>
      </c>
      <c r="B5" s="5" t="s">
        <v>34</v>
      </c>
      <c r="C5" s="5" t="s">
        <v>35</v>
      </c>
      <c r="D5" s="5" t="s">
        <v>43</v>
      </c>
      <c r="E5" s="6"/>
      <c r="F5" s="7" t="s">
        <v>44</v>
      </c>
      <c r="G5" s="8">
        <f>SUM(D6:D24)</f>
        <v>102.38079999999999</v>
      </c>
      <c r="H5" s="9" t="s">
        <v>45</v>
      </c>
      <c r="I5" s="6"/>
      <c r="J5" s="6"/>
      <c r="K5" s="6"/>
      <c r="L5" s="6"/>
      <c r="M5" s="6"/>
      <c r="N5" s="6"/>
    </row>
    <row r="6" spans="1:14" ht="17.25" thickTop="1" x14ac:dyDescent="0.3">
      <c r="A6" s="10" t="s">
        <v>32</v>
      </c>
      <c r="B6" s="11" t="s">
        <v>39</v>
      </c>
      <c r="C6" s="12" t="s">
        <v>40</v>
      </c>
      <c r="D6" s="13">
        <f>230*5.39/1000</f>
        <v>1.2396999999999998</v>
      </c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16.5" x14ac:dyDescent="0.3">
      <c r="A7" s="10" t="s">
        <v>32</v>
      </c>
      <c r="B7" s="11" t="s">
        <v>39</v>
      </c>
      <c r="C7" s="12" t="s">
        <v>41</v>
      </c>
      <c r="D7" s="13">
        <f>230*20/1000</f>
        <v>4.5999999999999996</v>
      </c>
      <c r="E7" s="6"/>
      <c r="F7" s="6"/>
      <c r="G7" s="6"/>
      <c r="H7" s="6"/>
      <c r="I7" s="6"/>
      <c r="J7" s="6"/>
      <c r="K7" s="6"/>
      <c r="L7" s="6"/>
      <c r="M7" s="6"/>
      <c r="N7" s="6"/>
    </row>
    <row r="8" spans="1:14" ht="16.5" x14ac:dyDescent="0.3">
      <c r="A8" s="10" t="s">
        <v>32</v>
      </c>
      <c r="B8" s="11" t="s">
        <v>39</v>
      </c>
      <c r="C8" s="12" t="s">
        <v>42</v>
      </c>
      <c r="D8" s="13">
        <f>230*7.57/1000</f>
        <v>1.7411000000000001</v>
      </c>
      <c r="E8" s="6"/>
      <c r="F8" s="14" t="s">
        <v>46</v>
      </c>
      <c r="G8" s="15" t="str" cm="1">
        <f t="array" ref="G8">_xlfn.IFS(G5&gt;290,"est ",G5&lt;290,"n'est pas ")</f>
        <v xml:space="preserve">n'est pas </v>
      </c>
      <c r="H8" s="15" t="s">
        <v>47</v>
      </c>
      <c r="I8" s="6"/>
      <c r="J8" s="6"/>
      <c r="K8" s="6"/>
      <c r="L8" s="6"/>
      <c r="M8" s="6"/>
      <c r="N8" s="6"/>
    </row>
    <row r="9" spans="1:14" ht="16.5" x14ac:dyDescent="0.3">
      <c r="A9" s="16" t="s">
        <v>31</v>
      </c>
      <c r="B9" s="10" t="s">
        <v>36</v>
      </c>
      <c r="C9" s="17" t="s">
        <v>37</v>
      </c>
      <c r="D9" s="18">
        <v>61.5</v>
      </c>
      <c r="E9" s="6"/>
      <c r="F9" s="6"/>
      <c r="G9" s="6" t="str" cm="1">
        <f t="array" ref="G9">_xlfn.IFS(AND(G5&lt;70,G5&gt;290),"   ",AND(G5&gt;70,G5&lt;290),"Néanmoins, votre batiment y sera soumis en 2027")</f>
        <v>Néanmoins, votre batiment y sera soumis en 2027</v>
      </c>
      <c r="H9" s="6"/>
      <c r="I9" s="6"/>
      <c r="J9" s="6"/>
      <c r="K9" s="6"/>
      <c r="L9" s="6"/>
      <c r="M9" s="6"/>
      <c r="N9" s="6"/>
    </row>
    <row r="10" spans="1:14" ht="16.5" x14ac:dyDescent="0.3">
      <c r="A10" s="16" t="s">
        <v>31</v>
      </c>
      <c r="B10" s="10" t="s">
        <v>36</v>
      </c>
      <c r="C10" s="17" t="s">
        <v>38</v>
      </c>
      <c r="D10" s="18">
        <v>33.299999999999997</v>
      </c>
      <c r="E10" s="6"/>
      <c r="F10" s="6"/>
      <c r="G10" s="6"/>
      <c r="H10" s="6"/>
      <c r="I10" s="6"/>
      <c r="J10" s="6"/>
      <c r="K10" s="6"/>
      <c r="L10" s="6"/>
      <c r="M10" s="6"/>
      <c r="N10" s="6"/>
    </row>
    <row r="11" spans="1:14" ht="16.5" x14ac:dyDescent="0.3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 t="s">
        <v>30</v>
      </c>
      <c r="N11" s="6"/>
    </row>
    <row r="12" spans="1:14" ht="16.5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 t="s">
        <v>31</v>
      </c>
      <c r="N12" s="6"/>
    </row>
    <row r="13" spans="1:14" ht="16.5" x14ac:dyDescent="0.3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 t="s">
        <v>32</v>
      </c>
      <c r="N13" s="6"/>
    </row>
    <row r="14" spans="1:14" ht="16.5" x14ac:dyDescent="0.3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 t="s">
        <v>33</v>
      </c>
      <c r="N14" s="6"/>
    </row>
    <row r="15" spans="1:14" ht="16.5" x14ac:dyDescent="0.3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</row>
    <row r="16" spans="1:14" ht="16.5" x14ac:dyDescent="0.3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</sheetData>
  <dataValidations count="1">
    <dataValidation type="list" allowBlank="1" showInputMessage="1" showErrorMessage="1" sqref="A6:A19" xr:uid="{5EB74569-14F8-4811-B832-F59F29AB616A}">
      <formula1>$M$12:$M$14</formula1>
    </dataValidation>
  </dataValidations>
  <pageMargins left="0.7" right="0.7" top="0.75" bottom="0.75" header="0.3" footer="0.3"/>
  <pageSetup paperSize="9" orientation="portrait" horizontalDpi="300" verticalDpi="300" r:id="rId1"/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27D4-DAAD-40D9-A434-EC32944BCAAB}">
  <sheetPr codeName="Feuil3">
    <tabColor rgb="FFF7E1D4"/>
  </sheetPr>
  <dimension ref="A4:O16"/>
  <sheetViews>
    <sheetView workbookViewId="0">
      <selection activeCell="K26" sqref="K26"/>
    </sheetView>
  </sheetViews>
  <sheetFormatPr baseColWidth="10" defaultRowHeight="15" x14ac:dyDescent="0.25"/>
  <cols>
    <col min="1" max="1" width="28.28515625" bestFit="1" customWidth="1"/>
    <col min="2" max="2" width="31.28515625" customWidth="1"/>
    <col min="3" max="4" width="16.7109375" customWidth="1"/>
    <col min="6" max="6" width="16.42578125" customWidth="1"/>
    <col min="7" max="7" width="9" bestFit="1" customWidth="1"/>
    <col min="8" max="8" width="3.7109375" bestFit="1" customWidth="1"/>
    <col min="13" max="13" width="30.28515625" bestFit="1" customWidth="1"/>
  </cols>
  <sheetData>
    <row r="4" spans="1:15" ht="17.25" thickBot="1" x14ac:dyDescent="0.3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spans="1:15" ht="44.25" thickTop="1" thickBot="1" x14ac:dyDescent="0.35">
      <c r="A5" s="5" t="s">
        <v>30</v>
      </c>
      <c r="B5" s="5" t="s">
        <v>34</v>
      </c>
      <c r="C5" s="5" t="s">
        <v>35</v>
      </c>
      <c r="D5" s="5" t="s">
        <v>43</v>
      </c>
      <c r="E5" s="6"/>
      <c r="F5" s="19" t="s">
        <v>44</v>
      </c>
      <c r="G5" s="8">
        <f>SUM(D6:D24)</f>
        <v>0</v>
      </c>
      <c r="H5" s="9" t="s">
        <v>45</v>
      </c>
      <c r="I5" s="6"/>
      <c r="J5" s="6"/>
      <c r="K5" s="6"/>
      <c r="L5" s="6"/>
      <c r="M5" s="6"/>
      <c r="N5" s="6"/>
      <c r="O5" s="6"/>
    </row>
    <row r="6" spans="1:15" ht="17.25" thickTop="1" x14ac:dyDescent="0.3">
      <c r="A6" s="10"/>
      <c r="B6" s="11"/>
      <c r="C6" s="12"/>
      <c r="D6" s="13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6.5" x14ac:dyDescent="0.3">
      <c r="A7" s="10"/>
      <c r="B7" s="11"/>
      <c r="C7" s="12"/>
      <c r="D7" s="13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6.5" x14ac:dyDescent="0.3">
      <c r="A8" s="10"/>
      <c r="B8" s="11"/>
      <c r="C8" s="12"/>
      <c r="D8" s="13"/>
      <c r="E8" s="6"/>
      <c r="F8" s="14" t="s">
        <v>46</v>
      </c>
      <c r="G8" s="15" t="str" cm="1">
        <f t="array" ref="G8">_xlfn.IFS(G5&gt;290,"est ",G5&lt;290,"n'est pas ")</f>
        <v xml:space="preserve">n'est pas </v>
      </c>
      <c r="H8" s="15" t="s">
        <v>47</v>
      </c>
      <c r="I8" s="6"/>
      <c r="J8" s="6"/>
      <c r="K8" s="6"/>
      <c r="L8" s="6"/>
      <c r="M8" s="6"/>
      <c r="N8" s="6"/>
      <c r="O8" s="6"/>
    </row>
    <row r="9" spans="1:15" ht="16.5" x14ac:dyDescent="0.3">
      <c r="A9" s="16"/>
      <c r="B9" s="10"/>
      <c r="C9" s="17"/>
      <c r="D9" s="18"/>
      <c r="E9" s="6"/>
      <c r="F9" s="6"/>
      <c r="G9" s="6" t="e" cm="1">
        <f t="array" ref="G9">_xlfn.IFS(AND(G5&lt;70,G5&gt;290),"   ",AND(G5&gt;70,G5&lt;290),"Néanmoins, votre batiment y sera soumis en 2027")</f>
        <v>#N/A</v>
      </c>
      <c r="H9" s="6"/>
      <c r="I9" s="6"/>
      <c r="J9" s="6"/>
      <c r="K9" s="6"/>
      <c r="L9" s="6"/>
      <c r="M9" s="6"/>
      <c r="N9" s="6"/>
      <c r="O9" s="6"/>
    </row>
    <row r="10" spans="1:15" ht="16.5" x14ac:dyDescent="0.3">
      <c r="A10" s="16"/>
      <c r="B10" s="10"/>
      <c r="C10" s="17"/>
      <c r="D10" s="18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6.5" x14ac:dyDescent="0.3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 t="s">
        <v>30</v>
      </c>
      <c r="O11" s="6"/>
    </row>
    <row r="12" spans="1:15" ht="16.5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 t="s">
        <v>31</v>
      </c>
      <c r="O12" s="6"/>
    </row>
    <row r="13" spans="1:15" ht="16.5" x14ac:dyDescent="0.3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 t="s">
        <v>32</v>
      </c>
      <c r="O13" s="6"/>
    </row>
    <row r="14" spans="1:15" ht="16.5" x14ac:dyDescent="0.3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 t="s">
        <v>33</v>
      </c>
      <c r="O14" s="6"/>
    </row>
    <row r="15" spans="1:15" ht="16.5" x14ac:dyDescent="0.3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6.5" x14ac:dyDescent="0.3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</sheetData>
  <dataValidations count="1">
    <dataValidation type="list" allowBlank="1" showInputMessage="1" showErrorMessage="1" sqref="A6:A19" xr:uid="{6FDF581E-F642-4426-8EF4-1277A99BB4FE}">
      <formula1>$N$12:$N$14</formula1>
    </dataValidation>
  </dataValidations>
  <pageMargins left="0.7" right="0.7" top="0.75" bottom="0.75" header="0.3" footer="0.3"/>
  <pageSetup paperSize="9" orientation="portrait" horizontalDpi="300" verticalDpi="300" r:id="rId1"/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69d2dbb-467f-42c4-891c-7b7605ad0fa9" xsi:nil="true"/>
    <lcf76f155ced4ddcb4097134ff3c332f xmlns="f04eec82-5ba6-4bae-828e-465c6ee3de17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4A700E8DC6304A9F0EB8649175C8E4" ma:contentTypeVersion="18" ma:contentTypeDescription="Crée un document." ma:contentTypeScope="" ma:versionID="3d8c1e517265981d1c0745f9d5b12d71">
  <xsd:schema xmlns:xsd="http://www.w3.org/2001/XMLSchema" xmlns:xs="http://www.w3.org/2001/XMLSchema" xmlns:p="http://schemas.microsoft.com/office/2006/metadata/properties" xmlns:ns2="f04eec82-5ba6-4bae-828e-465c6ee3de17" xmlns:ns3="e69d2dbb-467f-42c4-891c-7b7605ad0fa9" targetNamespace="http://schemas.microsoft.com/office/2006/metadata/properties" ma:root="true" ma:fieldsID="9b421447097dfedfd401905efaf4bfeb" ns2:_="" ns3:_="">
    <xsd:import namespace="f04eec82-5ba6-4bae-828e-465c6ee3de17"/>
    <xsd:import namespace="e69d2dbb-467f-42c4-891c-7b7605ad0f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4eec82-5ba6-4bae-828e-465c6ee3de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f066d2e1-5e7a-4f87-b7ce-df6d19dc9b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9d2dbb-467f-42c4-891c-7b7605ad0fa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e083ae-b5c3-4f89-8e5e-b5b6ae7a3538}" ma:internalName="TaxCatchAll" ma:showField="CatchAllData" ma:web="e69d2dbb-467f-42c4-891c-7b7605ad0f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56FED9D-CD2D-42C0-8AA7-5CD74B61321E}">
  <ds:schemaRefs>
    <ds:schemaRef ds:uri="http://schemas.microsoft.com/office/2006/metadata/properties"/>
    <ds:schemaRef ds:uri="http://schemas.microsoft.com/office/infopath/2007/PartnerControls"/>
    <ds:schemaRef ds:uri="3962a327-13bf-4342-8571-27f676905e65"/>
    <ds:schemaRef ds:uri="62e05c31-9cc5-4bc3-b411-a94c31ccdd22"/>
    <ds:schemaRef ds:uri="http://schemas.microsoft.com/sharepoint/v3"/>
    <ds:schemaRef ds:uri="e69d2dbb-467f-42c4-891c-7b7605ad0fa9"/>
    <ds:schemaRef ds:uri="f04eec82-5ba6-4bae-828e-465c6ee3de17"/>
  </ds:schemaRefs>
</ds:datastoreItem>
</file>

<file path=customXml/itemProps2.xml><?xml version="1.0" encoding="utf-8"?>
<ds:datastoreItem xmlns:ds="http://schemas.openxmlformats.org/officeDocument/2006/customXml" ds:itemID="{59719281-85A0-4AF1-BB97-1DAFE5E435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4eec82-5ba6-4bae-828e-465c6ee3de17"/>
    <ds:schemaRef ds:uri="e69d2dbb-467f-42c4-891c-7b7605ad0f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337983-D968-4F52-B0BD-92C6843CFDC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Notice</vt:lpstr>
      <vt:lpstr>Décret BACS</vt:lpstr>
      <vt:lpstr>Exemple Trace Software</vt:lpstr>
      <vt:lpstr>Modèle vierge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 HH. HAYET</dc:creator>
  <cp:lastModifiedBy>Clara FLORENTINY</cp:lastModifiedBy>
  <dcterms:created xsi:type="dcterms:W3CDTF">2022-05-02T13:56:07Z</dcterms:created>
  <dcterms:modified xsi:type="dcterms:W3CDTF">2024-11-27T07:45:24Z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0x010100C54A700E8DC6304A9F0EB8649175C8E4</vt:lpwstr>
  </property>
  <property fmtid="{D5CDD505-2E9C-101B-9397-08002B2CF9AE}" pid="3" name="MediaServiceImageTags">
    <vt:lpwstr/>
  </property>
</Properties>
</file>